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.kavianmehr\Desktop\کاویان\"/>
    </mc:Choice>
  </mc:AlternateContent>
  <xr:revisionPtr revIDLastSave="0" documentId="13_ncr:1_{A87B2BBA-EEBB-463A-977D-85CBC5168B69}" xr6:coauthVersionLast="47" xr6:coauthVersionMax="47" xr10:uidLastSave="{00000000-0000-0000-0000-000000000000}"/>
  <bookViews>
    <workbookView xWindow="-120" yWindow="-120" windowWidth="38640" windowHeight="21240" tabRatio="644" xr2:uid="{00000000-000D-0000-FFFF-FFFF00000000}"/>
  </bookViews>
  <sheets>
    <sheet name="Sheet3 (2)" sheetId="5" r:id="rId1"/>
    <sheet name="Sheet2" sheetId="2" state="hidden" r:id="rId2"/>
  </sheets>
  <definedNames>
    <definedName name="_xlnm.Print_Area" localSheetId="0">'Sheet3 (2)'!$A$10:$U$71</definedName>
    <definedName name="_xlnm.Print_Titles" localSheetId="0">'Sheet3 (2)'!$1:$9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20" i="2"/>
  <c r="S15" i="2" s="1"/>
  <c r="R9" i="2"/>
  <c r="T9" i="2" s="1"/>
  <c r="V9" i="2" s="1"/>
  <c r="R8" i="2"/>
  <c r="T8" i="2" s="1"/>
  <c r="V8" i="2" s="1"/>
  <c r="R7" i="2"/>
  <c r="R11" i="2" s="1"/>
  <c r="Q22" i="2" l="1"/>
  <c r="S14" i="2"/>
  <c r="S19" i="2"/>
  <c r="S18" i="2"/>
  <c r="S17" i="2"/>
  <c r="S16" i="2"/>
  <c r="T7" i="2"/>
  <c r="V7" i="2" s="1"/>
  <c r="V11" i="2" s="1"/>
  <c r="Q23" i="2" s="1"/>
  <c r="Q24" i="2" l="1"/>
  <c r="Q25" i="2" s="1"/>
  <c r="S20" i="2"/>
</calcChain>
</file>

<file path=xl/sharedStrings.xml><?xml version="1.0" encoding="utf-8"?>
<sst xmlns="http://schemas.openxmlformats.org/spreadsheetml/2006/main" count="88" uniqueCount="78">
  <si>
    <t xml:space="preserve">مدارک </t>
  </si>
  <si>
    <t>صلاحیت پیمانکاری</t>
  </si>
  <si>
    <t xml:space="preserve">نوع صلاحیت </t>
  </si>
  <si>
    <t xml:space="preserve">پروانه نظام مهندسی </t>
  </si>
  <si>
    <t xml:space="preserve">طراحی </t>
  </si>
  <si>
    <t xml:space="preserve">نظارت </t>
  </si>
  <si>
    <t xml:space="preserve">اجرا </t>
  </si>
  <si>
    <t xml:space="preserve">گواهی نامه های بین المللی </t>
  </si>
  <si>
    <t xml:space="preserve">پروژه های انجام شده یا در حال انجام </t>
  </si>
  <si>
    <t xml:space="preserve">ردیف </t>
  </si>
  <si>
    <t>تجهیزات و ماشین آلات</t>
  </si>
  <si>
    <t>رشته</t>
  </si>
  <si>
    <t>پایه</t>
  </si>
  <si>
    <t>ساختمان و ابنیه</t>
  </si>
  <si>
    <t xml:space="preserve">تاسیسات و تجهیزات </t>
  </si>
  <si>
    <t>راه و ترابری</t>
  </si>
  <si>
    <t xml:space="preserve">نوع کاربری </t>
  </si>
  <si>
    <t xml:space="preserve">زیربنای ساختمان </t>
  </si>
  <si>
    <t xml:space="preserve">نوع ماشین آلات </t>
  </si>
  <si>
    <t xml:space="preserve">ظرفیت </t>
  </si>
  <si>
    <t xml:space="preserve">مدل دستگاه </t>
  </si>
  <si>
    <t xml:space="preserve">وضعیت ماشین آلات </t>
  </si>
  <si>
    <t xml:space="preserve">کادر فنی </t>
  </si>
  <si>
    <t xml:space="preserve">نام و نام خانوادگی </t>
  </si>
  <si>
    <t xml:space="preserve">پست سازمانی در شرکت </t>
  </si>
  <si>
    <t xml:space="preserve">آخرین مدرک تحصیلی </t>
  </si>
  <si>
    <t xml:space="preserve">سال اخذ مدرک </t>
  </si>
  <si>
    <t xml:space="preserve">سابقه کار مفید </t>
  </si>
  <si>
    <t xml:space="preserve">توان مالی </t>
  </si>
  <si>
    <t xml:space="preserve">عنوان </t>
  </si>
  <si>
    <t xml:space="preserve">سال </t>
  </si>
  <si>
    <t>بانک .....</t>
  </si>
  <si>
    <t>میزان اعتبار  اخذ شده از سوی بانک ها یا موسسات مالی و اعتباری معتبر  (ريال)</t>
  </si>
  <si>
    <t>تاریخ ارزیابی  .....................
شماره صفحه   ...... از .......</t>
  </si>
  <si>
    <t xml:space="preserve">مسکونی </t>
  </si>
  <si>
    <t xml:space="preserve">سایر </t>
  </si>
  <si>
    <t xml:space="preserve"> رشته تحصیلی </t>
  </si>
  <si>
    <t xml:space="preserve">سایر صلاحیت ها، مدارک و یا عضویت در انجمن ها </t>
  </si>
  <si>
    <t xml:space="preserve">جمع کل </t>
  </si>
  <si>
    <t xml:space="preserve">مساحت ناخالص </t>
  </si>
  <si>
    <t xml:space="preserve">ضریب </t>
  </si>
  <si>
    <t>بهای واحد  (میلیون ريال)</t>
  </si>
  <si>
    <t>مبلغ (میلیون ريال)</t>
  </si>
  <si>
    <t>شرح هزینه (میلیون ريال)</t>
  </si>
  <si>
    <t xml:space="preserve">درصد از کل </t>
  </si>
  <si>
    <t xml:space="preserve">بهای زمین </t>
  </si>
  <si>
    <t xml:space="preserve">پروانه و مجوزات </t>
  </si>
  <si>
    <t xml:space="preserve">نظام مهندسی </t>
  </si>
  <si>
    <t xml:space="preserve">ساخت ابنیه </t>
  </si>
  <si>
    <t xml:space="preserve">انشعابات </t>
  </si>
  <si>
    <t>مبلغ کل (میلیون ريال)</t>
  </si>
  <si>
    <t xml:space="preserve">درآمدها </t>
  </si>
  <si>
    <t xml:space="preserve">سود </t>
  </si>
  <si>
    <t xml:space="preserve">درصد سود </t>
  </si>
  <si>
    <t>هزینه ها</t>
  </si>
  <si>
    <t xml:space="preserve">مساحت مفید  </t>
  </si>
  <si>
    <t>کاربری</t>
  </si>
  <si>
    <t xml:space="preserve">پارکینگ </t>
  </si>
  <si>
    <t xml:space="preserve">اداری، خدماتی، فرهنگی، آموزشی </t>
  </si>
  <si>
    <t xml:space="preserve">تجاری، رستوران، ورزشی، تفریحی، پذیرایی </t>
  </si>
  <si>
    <t xml:space="preserve"> سال ساخت </t>
  </si>
  <si>
    <t>تعداد</t>
  </si>
  <si>
    <t xml:space="preserve">فرم شناسایی و ارزیابی سرمایه گذار </t>
  </si>
  <si>
    <t>ارزش سرمایه گذاری (میلیون ريال)</t>
  </si>
  <si>
    <t>تعداد طبقات (با احتساب زیر زمین)</t>
  </si>
  <si>
    <t xml:space="preserve">سابقه همکاری با مجموعه </t>
  </si>
  <si>
    <t xml:space="preserve">مجموع مانده حسابهای بانکی، دارایی های ثابت مستند به اظهارنامه مالیاتی و تصویر مصدق اسناد مالکیت به نام متقاضی به ارزش روز </t>
  </si>
  <si>
    <t>نام پروژه و نشانی</t>
  </si>
  <si>
    <t xml:space="preserve">شهر محل اجرای پروژه </t>
  </si>
  <si>
    <t>نوع  مالکیت زمین (شخصی یا شراکتی)</t>
  </si>
  <si>
    <t>نام مالک (در صورت شراکت)</t>
  </si>
  <si>
    <t xml:space="preserve">تاریخ شروع پروژه </t>
  </si>
  <si>
    <t xml:space="preserve">تاریخ اتمام پروژه </t>
  </si>
  <si>
    <t>پایانکار  (دارد یا ندارد)</t>
  </si>
  <si>
    <t>مدت زمان پروژه  منظم به قرارداد (در صورت مشارمت در ساخت)</t>
  </si>
  <si>
    <t xml:space="preserve">50برابر میانگین مالیات قطعی یا علی الحساب پرداخت شده سه سال اخیر به همراه مستندات  </t>
  </si>
  <si>
    <t xml:space="preserve">70برابر میانگین بیمه تامین اجتماعی قطعی یا علی الحساب پرداخت شده سه سال اخیر به همراه مستندات </t>
  </si>
  <si>
    <t xml:space="preserve">3برابر درآمد ناخالص مستند به  اظهانامه مالیاتی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</si>
</sst>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sz val="24"/>
      <color theme="1"/>
      <name val="B Titr"/>
      <charset val="178"/>
    </font>
    <font>
      <b/>
      <sz val="10"/>
      <color theme="1"/>
      <name val="B Nazanin"/>
      <charset val="178"/>
    </font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0"/>
      <color rgb="FFFF0000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0" fillId="0" borderId="1" xfId="2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4" fontId="10" fillId="0" borderId="1" xfId="1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textRotation="90" wrapText="1"/>
    </xf>
    <xf numFmtId="0" fontId="8" fillId="0" borderId="6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37" fontId="0" fillId="0" borderId="17" xfId="1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43" fontId="2" fillId="0" borderId="18" xfId="1" applyFont="1" applyBorder="1" applyAlignment="1" applyProtection="1">
      <alignment horizontal="center" vertical="center"/>
    </xf>
    <xf numFmtId="43" fontId="2" fillId="0" borderId="19" xfId="1" applyFont="1" applyBorder="1" applyAlignment="1" applyProtection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43" fontId="2" fillId="0" borderId="20" xfId="1" applyFont="1" applyBorder="1" applyAlignment="1" applyProtection="1">
      <alignment horizontal="center" vertical="center"/>
    </xf>
    <xf numFmtId="43" fontId="2" fillId="0" borderId="25" xfId="1" applyFont="1" applyBorder="1" applyAlignment="1" applyProtection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43" fontId="2" fillId="0" borderId="58" xfId="1" applyFont="1" applyBorder="1" applyAlignment="1" applyProtection="1">
      <alignment horizontal="center" vertical="center"/>
    </xf>
    <xf numFmtId="43" fontId="2" fillId="0" borderId="17" xfId="1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9" xfId="0" applyBorder="1" applyAlignment="1">
      <alignment horizontal="center"/>
    </xf>
    <xf numFmtId="0" fontId="7" fillId="0" borderId="4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 vertical="center" wrapText="1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43" fontId="2" fillId="0" borderId="41" xfId="0" applyNumberFormat="1" applyFont="1" applyBorder="1" applyAlignment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68" xfId="0" applyFont="1" applyFill="1" applyBorder="1" applyAlignment="1" applyProtection="1">
      <alignment horizontal="center" vertical="center"/>
      <protection locked="0"/>
    </xf>
    <xf numFmtId="0" fontId="2" fillId="5" borderId="59" xfId="0" applyFont="1" applyFill="1" applyBorder="1" applyAlignment="1" applyProtection="1">
      <alignment horizontal="center" vertical="center"/>
      <protection locked="0"/>
    </xf>
    <xf numFmtId="0" fontId="2" fillId="5" borderId="67" xfId="0" applyFont="1" applyFill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369759</xdr:colOff>
      <xdr:row>0</xdr:row>
      <xdr:rowOff>165652</xdr:rowOff>
    </xdr:from>
    <xdr:to>
      <xdr:col>4</xdr:col>
      <xdr:colOff>123808</xdr:colOff>
      <xdr:row>10</xdr:row>
      <xdr:rowOff>30721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62EF0A-1FCC-43BB-ABEF-981BDBE27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572867" y="165652"/>
          <a:ext cx="1639999" cy="1570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FA0B-7B32-4023-BB34-9C6FF9386686}">
  <dimension ref="A1:U71"/>
  <sheetViews>
    <sheetView rightToLeft="1" tabSelected="1" view="pageBreakPreview" zoomScale="40" zoomScaleNormal="100" zoomScaleSheetLayoutView="40" workbookViewId="0">
      <selection activeCell="AF35" sqref="AF35"/>
    </sheetView>
  </sheetViews>
  <sheetFormatPr defaultRowHeight="15" x14ac:dyDescent="0.25"/>
  <cols>
    <col min="2" max="2" width="0.85546875" customWidth="1"/>
    <col min="6" max="6" width="0.85546875" customWidth="1"/>
    <col min="7" max="7" width="30.5703125" customWidth="1"/>
    <col min="9" max="9" width="5.5703125" customWidth="1"/>
    <col min="10" max="10" width="0.85546875" hidden="1" customWidth="1"/>
    <col min="15" max="15" width="0.85546875" customWidth="1"/>
    <col min="16" max="16" width="15" customWidth="1"/>
    <col min="17" max="17" width="11.140625" customWidth="1"/>
    <col min="19" max="19" width="13.28515625" customWidth="1"/>
    <col min="21" max="21" width="13.7109375" bestFit="1" customWidth="1"/>
  </cols>
  <sheetData>
    <row r="1" spans="1:21" x14ac:dyDescent="0.25">
      <c r="A1" s="128"/>
      <c r="B1" s="129"/>
      <c r="C1" s="129"/>
      <c r="D1" s="129"/>
      <c r="E1" s="130"/>
      <c r="F1" s="137" t="s">
        <v>62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/>
      <c r="R1" s="146" t="s">
        <v>33</v>
      </c>
      <c r="S1" s="147"/>
      <c r="T1" s="147"/>
      <c r="U1" s="148"/>
    </row>
    <row r="2" spans="1:21" x14ac:dyDescent="0.25">
      <c r="A2" s="131"/>
      <c r="B2" s="132"/>
      <c r="C2" s="132"/>
      <c r="D2" s="132"/>
      <c r="E2" s="133"/>
      <c r="F2" s="140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149"/>
      <c r="S2" s="150"/>
      <c r="T2" s="150"/>
      <c r="U2" s="151"/>
    </row>
    <row r="3" spans="1:21" x14ac:dyDescent="0.25">
      <c r="A3" s="131"/>
      <c r="B3" s="132"/>
      <c r="C3" s="132"/>
      <c r="D3" s="132"/>
      <c r="E3" s="133"/>
      <c r="F3" s="140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  <c r="R3" s="149"/>
      <c r="S3" s="150"/>
      <c r="T3" s="150"/>
      <c r="U3" s="151"/>
    </row>
    <row r="4" spans="1:21" x14ac:dyDescent="0.25">
      <c r="A4" s="131"/>
      <c r="B4" s="132"/>
      <c r="C4" s="132"/>
      <c r="D4" s="132"/>
      <c r="E4" s="133"/>
      <c r="F4" s="140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  <c r="R4" s="149"/>
      <c r="S4" s="150"/>
      <c r="T4" s="150"/>
      <c r="U4" s="151"/>
    </row>
    <row r="5" spans="1:21" x14ac:dyDescent="0.25">
      <c r="A5" s="131"/>
      <c r="B5" s="132"/>
      <c r="C5" s="132"/>
      <c r="D5" s="132"/>
      <c r="E5" s="133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  <c r="R5" s="149"/>
      <c r="S5" s="150"/>
      <c r="T5" s="150"/>
      <c r="U5" s="151"/>
    </row>
    <row r="6" spans="1:21" x14ac:dyDescent="0.25">
      <c r="A6" s="131"/>
      <c r="B6" s="132"/>
      <c r="C6" s="132"/>
      <c r="D6" s="132"/>
      <c r="E6" s="133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2"/>
      <c r="R6" s="149"/>
      <c r="S6" s="150"/>
      <c r="T6" s="150"/>
      <c r="U6" s="151"/>
    </row>
    <row r="7" spans="1:21" x14ac:dyDescent="0.25">
      <c r="A7" s="131"/>
      <c r="B7" s="132"/>
      <c r="C7" s="132"/>
      <c r="D7" s="132"/>
      <c r="E7" s="133"/>
      <c r="F7" s="14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  <c r="R7" s="149"/>
      <c r="S7" s="150"/>
      <c r="T7" s="150"/>
      <c r="U7" s="151"/>
    </row>
    <row r="8" spans="1:21" x14ac:dyDescent="0.25">
      <c r="A8" s="131"/>
      <c r="B8" s="132"/>
      <c r="C8" s="132"/>
      <c r="D8" s="132"/>
      <c r="E8" s="133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149"/>
      <c r="S8" s="150"/>
      <c r="T8" s="150"/>
      <c r="U8" s="151"/>
    </row>
    <row r="9" spans="1:21" ht="15.75" thickBot="1" x14ac:dyDescent="0.3">
      <c r="A9" s="134"/>
      <c r="B9" s="135"/>
      <c r="C9" s="135"/>
      <c r="D9" s="135"/>
      <c r="E9" s="136"/>
      <c r="F9" s="14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/>
      <c r="R9" s="152"/>
      <c r="S9" s="153"/>
      <c r="T9" s="153"/>
      <c r="U9" s="154"/>
    </row>
    <row r="10" spans="1:21" ht="5.0999999999999996" customHeight="1" thickBot="1" x14ac:dyDescent="0.3"/>
    <row r="11" spans="1:21" ht="21.75" thickBot="1" x14ac:dyDescent="0.3">
      <c r="A11" s="105" t="s">
        <v>0</v>
      </c>
      <c r="B11" s="4"/>
      <c r="C11" s="155" t="s">
        <v>1</v>
      </c>
      <c r="D11" s="156"/>
      <c r="E11" s="157"/>
      <c r="F11" s="31"/>
      <c r="G11" s="155" t="s">
        <v>3</v>
      </c>
      <c r="H11" s="156"/>
      <c r="I11" s="157"/>
      <c r="J11" s="31"/>
      <c r="K11" s="158" t="s">
        <v>7</v>
      </c>
      <c r="L11" s="159"/>
      <c r="M11" s="159"/>
      <c r="N11" s="160"/>
      <c r="O11" s="32"/>
      <c r="P11" s="155" t="s">
        <v>37</v>
      </c>
      <c r="Q11" s="156"/>
      <c r="R11" s="156"/>
      <c r="S11" s="156"/>
      <c r="T11" s="156"/>
      <c r="U11" s="157"/>
    </row>
    <row r="12" spans="1:21" ht="21" x14ac:dyDescent="0.25">
      <c r="A12" s="106"/>
      <c r="B12" s="4"/>
      <c r="C12" s="161" t="s">
        <v>11</v>
      </c>
      <c r="D12" s="162"/>
      <c r="E12" s="7" t="s">
        <v>12</v>
      </c>
      <c r="F12" s="4"/>
      <c r="G12" s="80" t="s">
        <v>2</v>
      </c>
      <c r="H12" s="167"/>
      <c r="I12" s="8" t="s">
        <v>12</v>
      </c>
      <c r="J12" s="4"/>
      <c r="K12" s="211"/>
      <c r="L12" s="212"/>
      <c r="M12" s="212"/>
      <c r="N12" s="213"/>
      <c r="O12" s="6"/>
      <c r="P12" s="205"/>
      <c r="Q12" s="206"/>
      <c r="R12" s="206"/>
      <c r="S12" s="206"/>
      <c r="T12" s="206"/>
      <c r="U12" s="207"/>
    </row>
    <row r="13" spans="1:21" ht="21" x14ac:dyDescent="0.25">
      <c r="A13" s="106"/>
      <c r="B13" s="4"/>
      <c r="C13" s="163" t="s">
        <v>13</v>
      </c>
      <c r="D13" s="164"/>
      <c r="E13" s="10"/>
      <c r="F13" s="4"/>
      <c r="G13" s="163" t="s">
        <v>4</v>
      </c>
      <c r="H13" s="164"/>
      <c r="I13" s="10"/>
      <c r="J13" s="4"/>
      <c r="K13" s="201"/>
      <c r="L13" s="202"/>
      <c r="M13" s="202"/>
      <c r="N13" s="203"/>
      <c r="O13" s="6"/>
      <c r="P13" s="172"/>
      <c r="Q13" s="83"/>
      <c r="R13" s="83"/>
      <c r="S13" s="83"/>
      <c r="T13" s="83"/>
      <c r="U13" s="186"/>
    </row>
    <row r="14" spans="1:21" ht="21" x14ac:dyDescent="0.25">
      <c r="A14" s="106"/>
      <c r="B14" s="4"/>
      <c r="C14" s="163" t="s">
        <v>14</v>
      </c>
      <c r="D14" s="164"/>
      <c r="E14" s="10"/>
      <c r="F14" s="4"/>
      <c r="G14" s="163" t="s">
        <v>5</v>
      </c>
      <c r="H14" s="164"/>
      <c r="I14" s="10"/>
      <c r="J14" s="4"/>
      <c r="K14" s="201"/>
      <c r="L14" s="202"/>
      <c r="M14" s="202"/>
      <c r="N14" s="203"/>
      <c r="O14" s="6"/>
      <c r="P14" s="172"/>
      <c r="Q14" s="83"/>
      <c r="R14" s="83"/>
      <c r="S14" s="83"/>
      <c r="T14" s="83"/>
      <c r="U14" s="186"/>
    </row>
    <row r="15" spans="1:21" ht="21.75" thickBot="1" x14ac:dyDescent="0.3">
      <c r="A15" s="107"/>
      <c r="B15" s="4"/>
      <c r="C15" s="165" t="s">
        <v>15</v>
      </c>
      <c r="D15" s="166"/>
      <c r="E15" s="12"/>
      <c r="F15" s="4"/>
      <c r="G15" s="165" t="s">
        <v>6</v>
      </c>
      <c r="H15" s="166"/>
      <c r="I15" s="12"/>
      <c r="J15" s="4"/>
      <c r="K15" s="208"/>
      <c r="L15" s="209"/>
      <c r="M15" s="209"/>
      <c r="N15" s="210"/>
      <c r="O15" s="6"/>
      <c r="P15" s="187"/>
      <c r="Q15" s="103"/>
      <c r="R15" s="103"/>
      <c r="S15" s="103"/>
      <c r="T15" s="103"/>
      <c r="U15" s="188"/>
    </row>
    <row r="16" spans="1:21" ht="5.0999999999999996" customHeight="1" thickBot="1" x14ac:dyDescent="0.3">
      <c r="A16" s="3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77.25" customHeight="1" thickBot="1" x14ac:dyDescent="0.3">
      <c r="A17" s="86" t="s">
        <v>8</v>
      </c>
      <c r="B17" s="4"/>
      <c r="C17" s="41" t="s">
        <v>9</v>
      </c>
      <c r="D17" s="169" t="s">
        <v>67</v>
      </c>
      <c r="E17" s="170"/>
      <c r="F17" s="170"/>
      <c r="G17" s="171"/>
      <c r="H17" s="204" t="s">
        <v>16</v>
      </c>
      <c r="I17" s="170"/>
      <c r="J17" s="171"/>
      <c r="K17" s="34" t="s">
        <v>68</v>
      </c>
      <c r="L17" s="34" t="s">
        <v>69</v>
      </c>
      <c r="M17" s="34" t="s">
        <v>70</v>
      </c>
      <c r="N17" s="204" t="s">
        <v>71</v>
      </c>
      <c r="O17" s="171"/>
      <c r="P17" s="34" t="s">
        <v>74</v>
      </c>
      <c r="Q17" s="34" t="s">
        <v>72</v>
      </c>
      <c r="R17" s="34" t="s">
        <v>73</v>
      </c>
      <c r="S17" s="34" t="s">
        <v>64</v>
      </c>
      <c r="T17" s="34" t="s">
        <v>17</v>
      </c>
      <c r="U17" s="42" t="s">
        <v>63</v>
      </c>
    </row>
    <row r="18" spans="1:21" ht="21" x14ac:dyDescent="0.25">
      <c r="A18" s="87"/>
      <c r="B18" s="4"/>
      <c r="C18" s="40">
        <v>1</v>
      </c>
      <c r="D18" s="127"/>
      <c r="E18" s="100"/>
      <c r="F18" s="100"/>
      <c r="G18" s="100"/>
      <c r="H18" s="100"/>
      <c r="I18" s="100"/>
      <c r="J18" s="100"/>
      <c r="K18" s="24"/>
      <c r="L18" s="24"/>
      <c r="M18" s="24"/>
      <c r="N18" s="100"/>
      <c r="O18" s="100"/>
      <c r="P18" s="24"/>
      <c r="Q18" s="24"/>
      <c r="R18" s="24"/>
      <c r="S18" s="24"/>
      <c r="T18" s="24"/>
      <c r="U18" s="39"/>
    </row>
    <row r="19" spans="1:21" ht="21" x14ac:dyDescent="0.25">
      <c r="A19" s="87"/>
      <c r="B19" s="4"/>
      <c r="C19" s="35">
        <v>2</v>
      </c>
      <c r="D19" s="84"/>
      <c r="E19" s="75"/>
      <c r="F19" s="75"/>
      <c r="G19" s="75"/>
      <c r="H19" s="75"/>
      <c r="I19" s="75"/>
      <c r="J19" s="75"/>
      <c r="K19" s="11"/>
      <c r="L19" s="11"/>
      <c r="M19" s="11"/>
      <c r="N19" s="75"/>
      <c r="O19" s="75"/>
      <c r="P19" s="11"/>
      <c r="Q19" s="11"/>
      <c r="R19" s="11"/>
      <c r="S19" s="11"/>
      <c r="T19" s="11"/>
      <c r="U19" s="10"/>
    </row>
    <row r="20" spans="1:21" ht="21" x14ac:dyDescent="0.25">
      <c r="A20" s="87"/>
      <c r="B20" s="4"/>
      <c r="C20" s="35">
        <v>3</v>
      </c>
      <c r="D20" s="84"/>
      <c r="E20" s="75"/>
      <c r="F20" s="75"/>
      <c r="G20" s="75"/>
      <c r="H20" s="75"/>
      <c r="I20" s="75"/>
      <c r="J20" s="75"/>
      <c r="K20" s="11"/>
      <c r="L20" s="11"/>
      <c r="M20" s="11"/>
      <c r="N20" s="75"/>
      <c r="O20" s="75"/>
      <c r="P20" s="11"/>
      <c r="Q20" s="11"/>
      <c r="R20" s="11"/>
      <c r="S20" s="11"/>
      <c r="T20" s="11"/>
      <c r="U20" s="10"/>
    </row>
    <row r="21" spans="1:21" ht="21" x14ac:dyDescent="0.25">
      <c r="A21" s="87"/>
      <c r="B21" s="4"/>
      <c r="C21" s="35">
        <v>4</v>
      </c>
      <c r="D21" s="84"/>
      <c r="E21" s="75"/>
      <c r="F21" s="75"/>
      <c r="G21" s="75"/>
      <c r="H21" s="75"/>
      <c r="I21" s="75"/>
      <c r="J21" s="75"/>
      <c r="K21" s="11"/>
      <c r="L21" s="11"/>
      <c r="M21" s="11"/>
      <c r="N21" s="75"/>
      <c r="O21" s="75"/>
      <c r="P21" s="11"/>
      <c r="Q21" s="11"/>
      <c r="R21" s="11"/>
      <c r="S21" s="11"/>
      <c r="T21" s="11"/>
      <c r="U21" s="10"/>
    </row>
    <row r="22" spans="1:21" ht="21" x14ac:dyDescent="0.25">
      <c r="A22" s="87"/>
      <c r="B22" s="4"/>
      <c r="C22" s="35">
        <v>5</v>
      </c>
      <c r="D22" s="84"/>
      <c r="E22" s="75"/>
      <c r="F22" s="75"/>
      <c r="G22" s="75"/>
      <c r="H22" s="75"/>
      <c r="I22" s="75"/>
      <c r="J22" s="75"/>
      <c r="K22" s="11"/>
      <c r="L22" s="11"/>
      <c r="M22" s="11"/>
      <c r="N22" s="75"/>
      <c r="O22" s="75"/>
      <c r="P22" s="11"/>
      <c r="Q22" s="11"/>
      <c r="R22" s="11"/>
      <c r="S22" s="11"/>
      <c r="T22" s="11"/>
      <c r="U22" s="10"/>
    </row>
    <row r="23" spans="1:21" ht="21" x14ac:dyDescent="0.25">
      <c r="A23" s="87"/>
      <c r="B23" s="4"/>
      <c r="C23" s="35">
        <v>6</v>
      </c>
      <c r="D23" s="84"/>
      <c r="E23" s="75"/>
      <c r="F23" s="75"/>
      <c r="G23" s="75"/>
      <c r="H23" s="75"/>
      <c r="I23" s="75"/>
      <c r="J23" s="75"/>
      <c r="K23" s="11"/>
      <c r="L23" s="11"/>
      <c r="M23" s="11"/>
      <c r="N23" s="75"/>
      <c r="O23" s="75"/>
      <c r="P23" s="11"/>
      <c r="Q23" s="11"/>
      <c r="R23" s="11"/>
      <c r="S23" s="11"/>
      <c r="T23" s="11"/>
      <c r="U23" s="10"/>
    </row>
    <row r="24" spans="1:21" ht="21" x14ac:dyDescent="0.25">
      <c r="A24" s="87"/>
      <c r="B24" s="4"/>
      <c r="C24" s="35">
        <v>7</v>
      </c>
      <c r="D24" s="84"/>
      <c r="E24" s="75"/>
      <c r="F24" s="75"/>
      <c r="G24" s="75"/>
      <c r="H24" s="75"/>
      <c r="I24" s="75"/>
      <c r="J24" s="75"/>
      <c r="K24" s="11"/>
      <c r="L24" s="11"/>
      <c r="M24" s="11"/>
      <c r="N24" s="75"/>
      <c r="O24" s="75"/>
      <c r="P24" s="11"/>
      <c r="Q24" s="11"/>
      <c r="R24" s="11"/>
      <c r="S24" s="11"/>
      <c r="T24" s="11"/>
      <c r="U24" s="10"/>
    </row>
    <row r="25" spans="1:21" ht="21" x14ac:dyDescent="0.25">
      <c r="A25" s="87"/>
      <c r="B25" s="4"/>
      <c r="C25" s="35">
        <v>8</v>
      </c>
      <c r="D25" s="84"/>
      <c r="E25" s="75"/>
      <c r="F25" s="75"/>
      <c r="G25" s="75"/>
      <c r="H25" s="75"/>
      <c r="I25" s="75"/>
      <c r="J25" s="75"/>
      <c r="K25" s="11"/>
      <c r="L25" s="11"/>
      <c r="M25" s="11"/>
      <c r="N25" s="75"/>
      <c r="O25" s="75"/>
      <c r="P25" s="11"/>
      <c r="Q25" s="11"/>
      <c r="R25" s="11"/>
      <c r="S25" s="11"/>
      <c r="T25" s="11"/>
      <c r="U25" s="10"/>
    </row>
    <row r="26" spans="1:21" ht="21" x14ac:dyDescent="0.25">
      <c r="A26" s="87"/>
      <c r="B26" s="4"/>
      <c r="C26" s="35">
        <v>9</v>
      </c>
      <c r="D26" s="84"/>
      <c r="E26" s="75"/>
      <c r="F26" s="75"/>
      <c r="G26" s="75"/>
      <c r="H26" s="75"/>
      <c r="I26" s="75"/>
      <c r="J26" s="75"/>
      <c r="K26" s="11"/>
      <c r="L26" s="11"/>
      <c r="M26" s="11"/>
      <c r="N26" s="75"/>
      <c r="O26" s="75"/>
      <c r="P26" s="11"/>
      <c r="Q26" s="11"/>
      <c r="R26" s="11"/>
      <c r="S26" s="11"/>
      <c r="T26" s="11"/>
      <c r="U26" s="10"/>
    </row>
    <row r="27" spans="1:21" ht="21.75" thickBot="1" x14ac:dyDescent="0.3">
      <c r="A27" s="88"/>
      <c r="B27" s="4"/>
      <c r="C27" s="36">
        <v>10</v>
      </c>
      <c r="D27" s="101"/>
      <c r="E27" s="76"/>
      <c r="F27" s="76"/>
      <c r="G27" s="76"/>
      <c r="H27" s="76"/>
      <c r="I27" s="76"/>
      <c r="J27" s="76"/>
      <c r="K27" s="13"/>
      <c r="L27" s="13"/>
      <c r="M27" s="13"/>
      <c r="N27" s="76"/>
      <c r="O27" s="76"/>
      <c r="P27" s="13"/>
      <c r="Q27" s="13"/>
      <c r="R27" s="13"/>
      <c r="S27" s="13"/>
      <c r="T27" s="13"/>
      <c r="U27" s="12"/>
    </row>
    <row r="28" spans="1:21" ht="5.0999999999999996" customHeight="1" thickBot="1" x14ac:dyDescent="0.3">
      <c r="A28" s="31"/>
      <c r="B28" s="4"/>
      <c r="C28" s="3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1" customHeight="1" x14ac:dyDescent="0.25">
      <c r="A29" s="105" t="s">
        <v>10</v>
      </c>
      <c r="B29" s="4"/>
      <c r="C29" s="116" t="s">
        <v>9</v>
      </c>
      <c r="D29" s="44" t="s">
        <v>18</v>
      </c>
      <c r="E29" s="45"/>
      <c r="F29" s="118"/>
      <c r="G29" s="120" t="s">
        <v>61</v>
      </c>
      <c r="H29" s="122" t="s">
        <v>19</v>
      </c>
      <c r="I29" s="122"/>
      <c r="J29" s="122"/>
      <c r="K29" s="123"/>
      <c r="L29" s="44" t="s">
        <v>20</v>
      </c>
      <c r="M29" s="45"/>
      <c r="N29" s="45"/>
      <c r="O29" s="45"/>
      <c r="P29" s="118"/>
      <c r="Q29" s="120" t="s">
        <v>60</v>
      </c>
      <c r="R29" s="126" t="s">
        <v>21</v>
      </c>
      <c r="S29" s="45"/>
      <c r="T29" s="45"/>
      <c r="U29" s="46"/>
    </row>
    <row r="30" spans="1:21" ht="21.75" customHeight="1" thickBot="1" x14ac:dyDescent="0.3">
      <c r="A30" s="106"/>
      <c r="B30" s="4"/>
      <c r="C30" s="117"/>
      <c r="D30" s="47"/>
      <c r="E30" s="48"/>
      <c r="F30" s="119"/>
      <c r="G30" s="121"/>
      <c r="H30" s="124"/>
      <c r="I30" s="124"/>
      <c r="J30" s="124"/>
      <c r="K30" s="125"/>
      <c r="L30" s="47"/>
      <c r="M30" s="48"/>
      <c r="N30" s="48"/>
      <c r="O30" s="48"/>
      <c r="P30" s="119"/>
      <c r="Q30" s="121"/>
      <c r="R30" s="176"/>
      <c r="S30" s="51"/>
      <c r="T30" s="51"/>
      <c r="U30" s="52"/>
    </row>
    <row r="31" spans="1:21" ht="21" x14ac:dyDescent="0.25">
      <c r="A31" s="106"/>
      <c r="B31" s="4"/>
      <c r="C31" s="38">
        <v>1</v>
      </c>
      <c r="D31" s="99"/>
      <c r="E31" s="100"/>
      <c r="F31" s="100"/>
      <c r="G31" s="26"/>
      <c r="H31" s="100"/>
      <c r="I31" s="100"/>
      <c r="J31" s="100"/>
      <c r="K31" s="100"/>
      <c r="L31" s="100"/>
      <c r="M31" s="100"/>
      <c r="N31" s="100"/>
      <c r="O31" s="100"/>
      <c r="P31" s="100"/>
      <c r="Q31" s="26"/>
      <c r="R31" s="177"/>
      <c r="S31" s="178"/>
      <c r="T31" s="178"/>
      <c r="U31" s="179"/>
    </row>
    <row r="32" spans="1:21" ht="21" x14ac:dyDescent="0.25">
      <c r="A32" s="106"/>
      <c r="B32" s="4"/>
      <c r="C32" s="29">
        <v>2</v>
      </c>
      <c r="D32" s="172"/>
      <c r="E32" s="83"/>
      <c r="F32" s="84"/>
      <c r="G32" s="27"/>
      <c r="H32" s="75"/>
      <c r="I32" s="75"/>
      <c r="J32" s="75"/>
      <c r="K32" s="75"/>
      <c r="L32" s="75"/>
      <c r="M32" s="75"/>
      <c r="N32" s="75"/>
      <c r="O32" s="75"/>
      <c r="P32" s="75"/>
      <c r="Q32" s="27"/>
      <c r="R32" s="173"/>
      <c r="S32" s="174"/>
      <c r="T32" s="174"/>
      <c r="U32" s="175"/>
    </row>
    <row r="33" spans="1:21" ht="21" x14ac:dyDescent="0.25">
      <c r="A33" s="106"/>
      <c r="B33" s="4"/>
      <c r="C33" s="29">
        <v>3</v>
      </c>
      <c r="D33" s="172"/>
      <c r="E33" s="83"/>
      <c r="F33" s="84"/>
      <c r="G33" s="27"/>
      <c r="H33" s="75"/>
      <c r="I33" s="75"/>
      <c r="J33" s="75"/>
      <c r="K33" s="75"/>
      <c r="L33" s="75"/>
      <c r="M33" s="75"/>
      <c r="N33" s="75"/>
      <c r="O33" s="75"/>
      <c r="P33" s="75"/>
      <c r="Q33" s="27"/>
      <c r="R33" s="173"/>
      <c r="S33" s="174"/>
      <c r="T33" s="174"/>
      <c r="U33" s="175"/>
    </row>
    <row r="34" spans="1:21" ht="21" x14ac:dyDescent="0.25">
      <c r="A34" s="106"/>
      <c r="B34" s="4"/>
      <c r="C34" s="29">
        <v>4</v>
      </c>
      <c r="D34" s="172"/>
      <c r="E34" s="83"/>
      <c r="F34" s="84"/>
      <c r="G34" s="27"/>
      <c r="H34" s="75"/>
      <c r="I34" s="75"/>
      <c r="J34" s="75"/>
      <c r="K34" s="75"/>
      <c r="L34" s="75"/>
      <c r="M34" s="75"/>
      <c r="N34" s="75"/>
      <c r="O34" s="75"/>
      <c r="P34" s="75"/>
      <c r="Q34" s="27"/>
      <c r="R34" s="173"/>
      <c r="S34" s="174"/>
      <c r="T34" s="174"/>
      <c r="U34" s="175"/>
    </row>
    <row r="35" spans="1:21" ht="21" x14ac:dyDescent="0.25">
      <c r="A35" s="106"/>
      <c r="B35" s="4"/>
      <c r="C35" s="29">
        <v>5</v>
      </c>
      <c r="D35" s="172"/>
      <c r="E35" s="83"/>
      <c r="F35" s="84"/>
      <c r="G35" s="27"/>
      <c r="H35" s="75"/>
      <c r="I35" s="75"/>
      <c r="J35" s="75"/>
      <c r="K35" s="75"/>
      <c r="L35" s="75"/>
      <c r="M35" s="75"/>
      <c r="N35" s="75"/>
      <c r="O35" s="75"/>
      <c r="P35" s="75"/>
      <c r="Q35" s="27"/>
      <c r="R35" s="173"/>
      <c r="S35" s="174"/>
      <c r="T35" s="174"/>
      <c r="U35" s="175"/>
    </row>
    <row r="36" spans="1:21" ht="21" x14ac:dyDescent="0.25">
      <c r="A36" s="106"/>
      <c r="B36" s="4"/>
      <c r="C36" s="29">
        <v>6</v>
      </c>
      <c r="D36" s="172"/>
      <c r="E36" s="83"/>
      <c r="F36" s="84"/>
      <c r="G36" s="27"/>
      <c r="H36" s="75"/>
      <c r="I36" s="75"/>
      <c r="J36" s="75"/>
      <c r="K36" s="75"/>
      <c r="L36" s="75"/>
      <c r="M36" s="75"/>
      <c r="N36" s="75"/>
      <c r="O36" s="75"/>
      <c r="P36" s="75"/>
      <c r="Q36" s="27"/>
      <c r="R36" s="173"/>
      <c r="S36" s="174"/>
      <c r="T36" s="174"/>
      <c r="U36" s="175"/>
    </row>
    <row r="37" spans="1:21" ht="21" x14ac:dyDescent="0.25">
      <c r="A37" s="106"/>
      <c r="B37" s="4"/>
      <c r="C37" s="29">
        <v>7</v>
      </c>
      <c r="D37" s="172"/>
      <c r="E37" s="83"/>
      <c r="F37" s="84"/>
      <c r="G37" s="27"/>
      <c r="H37" s="75"/>
      <c r="I37" s="75"/>
      <c r="J37" s="75"/>
      <c r="K37" s="75"/>
      <c r="L37" s="75"/>
      <c r="M37" s="75"/>
      <c r="N37" s="75"/>
      <c r="O37" s="75"/>
      <c r="P37" s="75"/>
      <c r="Q37" s="27"/>
      <c r="R37" s="173"/>
      <c r="S37" s="174"/>
      <c r="T37" s="174"/>
      <c r="U37" s="175"/>
    </row>
    <row r="38" spans="1:21" ht="21" x14ac:dyDescent="0.25">
      <c r="A38" s="106"/>
      <c r="B38" s="4"/>
      <c r="C38" s="29">
        <v>8</v>
      </c>
      <c r="D38" s="172"/>
      <c r="E38" s="83"/>
      <c r="F38" s="84"/>
      <c r="G38" s="27"/>
      <c r="H38" s="75"/>
      <c r="I38" s="75"/>
      <c r="J38" s="75"/>
      <c r="K38" s="75"/>
      <c r="L38" s="75"/>
      <c r="M38" s="75"/>
      <c r="N38" s="75"/>
      <c r="O38" s="75"/>
      <c r="P38" s="75"/>
      <c r="Q38" s="27"/>
      <c r="R38" s="173"/>
      <c r="S38" s="174"/>
      <c r="T38" s="174"/>
      <c r="U38" s="175"/>
    </row>
    <row r="39" spans="1:21" ht="21" x14ac:dyDescent="0.25">
      <c r="A39" s="106"/>
      <c r="B39" s="4"/>
      <c r="C39" s="29">
        <v>9</v>
      </c>
      <c r="D39" s="172"/>
      <c r="E39" s="83"/>
      <c r="F39" s="84"/>
      <c r="G39" s="27"/>
      <c r="H39" s="75"/>
      <c r="I39" s="75"/>
      <c r="J39" s="75"/>
      <c r="K39" s="75"/>
      <c r="L39" s="75"/>
      <c r="M39" s="75"/>
      <c r="N39" s="75"/>
      <c r="O39" s="75"/>
      <c r="P39" s="75"/>
      <c r="Q39" s="27"/>
      <c r="R39" s="173"/>
      <c r="S39" s="174"/>
      <c r="T39" s="174"/>
      <c r="U39" s="175"/>
    </row>
    <row r="40" spans="1:21" ht="21.75" thickBot="1" x14ac:dyDescent="0.3">
      <c r="A40" s="107"/>
      <c r="B40" s="4"/>
      <c r="C40" s="30">
        <v>10</v>
      </c>
      <c r="D40" s="187"/>
      <c r="E40" s="103"/>
      <c r="F40" s="101"/>
      <c r="G40" s="28"/>
      <c r="H40" s="76"/>
      <c r="I40" s="76"/>
      <c r="J40" s="76"/>
      <c r="K40" s="76"/>
      <c r="L40" s="76"/>
      <c r="M40" s="76"/>
      <c r="N40" s="76"/>
      <c r="O40" s="76"/>
      <c r="P40" s="76"/>
      <c r="Q40" s="28"/>
      <c r="R40" s="183"/>
      <c r="S40" s="184"/>
      <c r="T40" s="184"/>
      <c r="U40" s="185"/>
    </row>
    <row r="41" spans="1:21" ht="5.0999999999999996" customHeight="1" thickBot="1" x14ac:dyDescent="0.3">
      <c r="A41" s="31"/>
      <c r="B41" s="4"/>
      <c r="C41" s="3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42.75" thickBot="1" x14ac:dyDescent="0.3">
      <c r="A42" s="105" t="s">
        <v>22</v>
      </c>
      <c r="B42" s="43"/>
      <c r="C42" s="33" t="s">
        <v>9</v>
      </c>
      <c r="D42" s="181" t="s">
        <v>23</v>
      </c>
      <c r="E42" s="181"/>
      <c r="F42" s="181"/>
      <c r="G42" s="181"/>
      <c r="H42" s="181"/>
      <c r="I42" s="108"/>
      <c r="J42" s="109" t="s">
        <v>24</v>
      </c>
      <c r="K42" s="109"/>
      <c r="L42" s="109"/>
      <c r="M42" s="109"/>
      <c r="N42" s="109" t="s">
        <v>25</v>
      </c>
      <c r="O42" s="109"/>
      <c r="P42" s="109"/>
      <c r="Q42" s="5" t="s">
        <v>36</v>
      </c>
      <c r="R42" s="5" t="s">
        <v>26</v>
      </c>
      <c r="S42" s="5" t="s">
        <v>27</v>
      </c>
      <c r="T42" s="109" t="s">
        <v>65</v>
      </c>
      <c r="U42" s="110"/>
    </row>
    <row r="43" spans="1:21" ht="21" customHeight="1" x14ac:dyDescent="0.25">
      <c r="A43" s="106"/>
      <c r="B43" s="4"/>
      <c r="C43" s="37">
        <v>1</v>
      </c>
      <c r="D43" s="167"/>
      <c r="E43" s="182"/>
      <c r="F43" s="182"/>
      <c r="G43" s="182"/>
      <c r="H43" s="182"/>
      <c r="I43" s="182"/>
      <c r="J43" s="112"/>
      <c r="K43" s="112"/>
      <c r="L43" s="112"/>
      <c r="M43" s="112"/>
      <c r="N43" s="113"/>
      <c r="O43" s="114"/>
      <c r="P43" s="111"/>
      <c r="Q43" s="9"/>
      <c r="R43" s="9"/>
      <c r="S43" s="9"/>
      <c r="T43" s="112"/>
      <c r="U43" s="115"/>
    </row>
    <row r="44" spans="1:21" ht="21" x14ac:dyDescent="0.25">
      <c r="A44" s="106"/>
      <c r="B44" s="4"/>
      <c r="C44" s="35">
        <v>2</v>
      </c>
      <c r="D44" s="164"/>
      <c r="E44" s="168"/>
      <c r="F44" s="168"/>
      <c r="G44" s="168"/>
      <c r="H44" s="168"/>
      <c r="I44" s="168"/>
      <c r="J44" s="75"/>
      <c r="K44" s="75"/>
      <c r="L44" s="75"/>
      <c r="M44" s="75"/>
      <c r="N44" s="82"/>
      <c r="O44" s="83"/>
      <c r="P44" s="84"/>
      <c r="Q44" s="11"/>
      <c r="R44" s="11"/>
      <c r="S44" s="11"/>
      <c r="T44" s="75"/>
      <c r="U44" s="85"/>
    </row>
    <row r="45" spans="1:21" ht="21" x14ac:dyDescent="0.25">
      <c r="A45" s="106"/>
      <c r="B45" s="4"/>
      <c r="C45" s="35">
        <v>3</v>
      </c>
      <c r="D45" s="164"/>
      <c r="E45" s="168"/>
      <c r="F45" s="168"/>
      <c r="G45" s="168"/>
      <c r="H45" s="168"/>
      <c r="I45" s="168"/>
      <c r="J45" s="75"/>
      <c r="K45" s="75"/>
      <c r="L45" s="75"/>
      <c r="M45" s="75"/>
      <c r="N45" s="82"/>
      <c r="O45" s="83"/>
      <c r="P45" s="84"/>
      <c r="Q45" s="11"/>
      <c r="R45" s="11"/>
      <c r="S45" s="11"/>
      <c r="T45" s="75"/>
      <c r="U45" s="85"/>
    </row>
    <row r="46" spans="1:21" ht="21" x14ac:dyDescent="0.25">
      <c r="A46" s="106"/>
      <c r="B46" s="4"/>
      <c r="C46" s="35">
        <v>4</v>
      </c>
      <c r="D46" s="164"/>
      <c r="E46" s="168"/>
      <c r="F46" s="168"/>
      <c r="G46" s="168"/>
      <c r="H46" s="168"/>
      <c r="I46" s="168"/>
      <c r="J46" s="75"/>
      <c r="K46" s="75"/>
      <c r="L46" s="75"/>
      <c r="M46" s="75"/>
      <c r="N46" s="82"/>
      <c r="O46" s="83"/>
      <c r="P46" s="84"/>
      <c r="Q46" s="11"/>
      <c r="R46" s="11"/>
      <c r="S46" s="11"/>
      <c r="T46" s="75"/>
      <c r="U46" s="85"/>
    </row>
    <row r="47" spans="1:21" ht="21" x14ac:dyDescent="0.25">
      <c r="A47" s="106"/>
      <c r="B47" s="4"/>
      <c r="C47" s="35">
        <v>5</v>
      </c>
      <c r="D47" s="164"/>
      <c r="E47" s="168"/>
      <c r="F47" s="168"/>
      <c r="G47" s="168"/>
      <c r="H47" s="168"/>
      <c r="I47" s="168"/>
      <c r="J47" s="75"/>
      <c r="K47" s="75"/>
      <c r="L47" s="75"/>
      <c r="M47" s="75"/>
      <c r="N47" s="82"/>
      <c r="O47" s="83"/>
      <c r="P47" s="84"/>
      <c r="Q47" s="11"/>
      <c r="R47" s="11"/>
      <c r="S47" s="11"/>
      <c r="T47" s="75"/>
      <c r="U47" s="85"/>
    </row>
    <row r="48" spans="1:21" ht="21" x14ac:dyDescent="0.25">
      <c r="A48" s="106"/>
      <c r="B48" s="4"/>
      <c r="C48" s="35">
        <v>6</v>
      </c>
      <c r="D48" s="164"/>
      <c r="E48" s="168"/>
      <c r="F48" s="168"/>
      <c r="G48" s="168"/>
      <c r="H48" s="168"/>
      <c r="I48" s="168"/>
      <c r="J48" s="75"/>
      <c r="K48" s="75"/>
      <c r="L48" s="75"/>
      <c r="M48" s="75"/>
      <c r="N48" s="82"/>
      <c r="O48" s="83"/>
      <c r="P48" s="84"/>
      <c r="Q48" s="11"/>
      <c r="R48" s="11"/>
      <c r="S48" s="11"/>
      <c r="T48" s="75"/>
      <c r="U48" s="85"/>
    </row>
    <row r="49" spans="1:21" ht="21" x14ac:dyDescent="0.25">
      <c r="A49" s="106"/>
      <c r="B49" s="4"/>
      <c r="C49" s="35">
        <v>7</v>
      </c>
      <c r="D49" s="164"/>
      <c r="E49" s="168"/>
      <c r="F49" s="168"/>
      <c r="G49" s="168"/>
      <c r="H49" s="168"/>
      <c r="I49" s="168"/>
      <c r="J49" s="75"/>
      <c r="K49" s="75"/>
      <c r="L49" s="75"/>
      <c r="M49" s="75"/>
      <c r="N49" s="82"/>
      <c r="O49" s="83"/>
      <c r="P49" s="84"/>
      <c r="Q49" s="11"/>
      <c r="R49" s="11"/>
      <c r="S49" s="11"/>
      <c r="T49" s="75"/>
      <c r="U49" s="85"/>
    </row>
    <row r="50" spans="1:21" ht="21" x14ac:dyDescent="0.25">
      <c r="A50" s="106"/>
      <c r="B50" s="4"/>
      <c r="C50" s="35">
        <v>8</v>
      </c>
      <c r="D50" s="164"/>
      <c r="E50" s="168"/>
      <c r="F50" s="168"/>
      <c r="G50" s="168"/>
      <c r="H50" s="168"/>
      <c r="I50" s="168"/>
      <c r="J50" s="75"/>
      <c r="K50" s="75"/>
      <c r="L50" s="75"/>
      <c r="M50" s="75"/>
      <c r="N50" s="82"/>
      <c r="O50" s="83"/>
      <c r="P50" s="84"/>
      <c r="Q50" s="11"/>
      <c r="R50" s="11"/>
      <c r="S50" s="11"/>
      <c r="T50" s="75"/>
      <c r="U50" s="85"/>
    </row>
    <row r="51" spans="1:21" ht="21" customHeight="1" x14ac:dyDescent="0.25">
      <c r="A51" s="106"/>
      <c r="B51" s="4"/>
      <c r="C51" s="35">
        <v>9</v>
      </c>
      <c r="D51" s="164"/>
      <c r="E51" s="168"/>
      <c r="F51" s="168"/>
      <c r="G51" s="168"/>
      <c r="H51" s="168"/>
      <c r="I51" s="168"/>
      <c r="J51" s="75"/>
      <c r="K51" s="75"/>
      <c r="L51" s="75"/>
      <c r="M51" s="75"/>
      <c r="N51" s="82"/>
      <c r="O51" s="83"/>
      <c r="P51" s="84"/>
      <c r="Q51" s="11"/>
      <c r="R51" s="11"/>
      <c r="S51" s="11"/>
      <c r="T51" s="75"/>
      <c r="U51" s="85"/>
    </row>
    <row r="52" spans="1:21" ht="21.75" thickBot="1" x14ac:dyDescent="0.3">
      <c r="A52" s="107"/>
      <c r="B52" s="4"/>
      <c r="C52" s="36">
        <v>10</v>
      </c>
      <c r="D52" s="166"/>
      <c r="E52" s="180"/>
      <c r="F52" s="180"/>
      <c r="G52" s="180"/>
      <c r="H52" s="180"/>
      <c r="I52" s="180"/>
      <c r="J52" s="76"/>
      <c r="K52" s="76"/>
      <c r="L52" s="76"/>
      <c r="M52" s="76"/>
      <c r="N52" s="102"/>
      <c r="O52" s="103"/>
      <c r="P52" s="101"/>
      <c r="Q52" s="13"/>
      <c r="R52" s="13"/>
      <c r="S52" s="13"/>
      <c r="T52" s="76"/>
      <c r="U52" s="104"/>
    </row>
    <row r="53" spans="1:21" ht="5.0999999999999996" customHeight="1" thickBot="1" x14ac:dyDescent="0.3">
      <c r="B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21" x14ac:dyDescent="0.25">
      <c r="A54" s="86" t="s">
        <v>28</v>
      </c>
      <c r="B54" s="14"/>
      <c r="C54" s="89" t="s">
        <v>9</v>
      </c>
      <c r="D54" s="58" t="s">
        <v>29</v>
      </c>
      <c r="E54" s="91"/>
      <c r="F54" s="91"/>
      <c r="G54" s="91"/>
      <c r="H54" s="91"/>
      <c r="I54" s="91"/>
      <c r="J54" s="91"/>
      <c r="K54" s="91"/>
      <c r="L54" s="59"/>
      <c r="M54" s="93" t="s">
        <v>30</v>
      </c>
      <c r="N54" s="93"/>
      <c r="O54" s="93"/>
      <c r="P54" s="93"/>
      <c r="Q54" s="93"/>
      <c r="R54" s="93"/>
      <c r="S54" s="198"/>
      <c r="T54" s="58"/>
      <c r="U54" s="59"/>
    </row>
    <row r="55" spans="1:21" ht="21.75" thickBot="1" x14ac:dyDescent="0.3">
      <c r="A55" s="87"/>
      <c r="B55" s="14"/>
      <c r="C55" s="90"/>
      <c r="D55" s="62"/>
      <c r="E55" s="92"/>
      <c r="F55" s="92"/>
      <c r="G55" s="92"/>
      <c r="H55" s="92"/>
      <c r="I55" s="92"/>
      <c r="J55" s="92"/>
      <c r="K55" s="92"/>
      <c r="L55" s="63"/>
      <c r="M55" s="94">
        <v>1400</v>
      </c>
      <c r="N55" s="94"/>
      <c r="O55" s="95"/>
      <c r="P55" s="96">
        <v>1401</v>
      </c>
      <c r="Q55" s="95"/>
      <c r="R55" s="96">
        <v>1402</v>
      </c>
      <c r="S55" s="94"/>
      <c r="T55" s="60"/>
      <c r="U55" s="61"/>
    </row>
    <row r="56" spans="1:21" ht="18.75" customHeight="1" x14ac:dyDescent="0.25">
      <c r="A56" s="87"/>
      <c r="B56" s="14"/>
      <c r="C56" s="79">
        <v>1</v>
      </c>
      <c r="D56" s="44" t="s">
        <v>75</v>
      </c>
      <c r="E56" s="45"/>
      <c r="F56" s="45"/>
      <c r="G56" s="45"/>
      <c r="H56" s="45"/>
      <c r="I56" s="45"/>
      <c r="J56" s="45"/>
      <c r="K56" s="45"/>
      <c r="L56" s="45"/>
      <c r="M56" s="200"/>
      <c r="N56" s="67"/>
      <c r="O56" s="67"/>
      <c r="P56" s="67"/>
      <c r="Q56" s="67"/>
      <c r="R56" s="67"/>
      <c r="S56" s="68"/>
      <c r="T56" s="97"/>
      <c r="U56" s="98"/>
    </row>
    <row r="57" spans="1:21" ht="19.5" customHeight="1" x14ac:dyDescent="0.25">
      <c r="A57" s="87"/>
      <c r="B57" s="14"/>
      <c r="C57" s="71"/>
      <c r="D57" s="80"/>
      <c r="E57" s="81"/>
      <c r="F57" s="81"/>
      <c r="G57" s="81"/>
      <c r="H57" s="81"/>
      <c r="I57" s="81"/>
      <c r="J57" s="81"/>
      <c r="K57" s="81"/>
      <c r="L57" s="81"/>
      <c r="M57" s="199"/>
      <c r="N57" s="55"/>
      <c r="O57" s="55"/>
      <c r="P57" s="55"/>
      <c r="Q57" s="55"/>
      <c r="R57" s="55"/>
      <c r="S57" s="57"/>
      <c r="T57" s="69"/>
      <c r="U57" s="70"/>
    </row>
    <row r="58" spans="1:21" ht="18.75" customHeight="1" x14ac:dyDescent="0.25">
      <c r="A58" s="87"/>
      <c r="B58" s="14"/>
      <c r="C58" s="71">
        <v>2</v>
      </c>
      <c r="D58" s="73" t="s">
        <v>76</v>
      </c>
      <c r="E58" s="74"/>
      <c r="F58" s="74"/>
      <c r="G58" s="74"/>
      <c r="H58" s="74"/>
      <c r="I58" s="74"/>
      <c r="J58" s="74"/>
      <c r="K58" s="74"/>
      <c r="L58" s="74"/>
      <c r="M58" s="199"/>
      <c r="N58" s="55"/>
      <c r="O58" s="55"/>
      <c r="P58" s="55"/>
      <c r="Q58" s="55"/>
      <c r="R58" s="55"/>
      <c r="S58" s="57"/>
      <c r="T58" s="69"/>
      <c r="U58" s="70"/>
    </row>
    <row r="59" spans="1:21" ht="18.75" customHeight="1" x14ac:dyDescent="0.25">
      <c r="A59" s="87"/>
      <c r="B59" s="14"/>
      <c r="C59" s="71"/>
      <c r="D59" s="80"/>
      <c r="E59" s="81"/>
      <c r="F59" s="81"/>
      <c r="G59" s="81"/>
      <c r="H59" s="81"/>
      <c r="I59" s="81"/>
      <c r="J59" s="81"/>
      <c r="K59" s="81"/>
      <c r="L59" s="81"/>
      <c r="M59" s="199"/>
      <c r="N59" s="55"/>
      <c r="O59" s="55"/>
      <c r="P59" s="55"/>
      <c r="Q59" s="55"/>
      <c r="R59" s="55"/>
      <c r="S59" s="57"/>
      <c r="T59" s="69"/>
      <c r="U59" s="70"/>
    </row>
    <row r="60" spans="1:21" ht="18.75" customHeight="1" x14ac:dyDescent="0.25">
      <c r="A60" s="87"/>
      <c r="B60" s="14"/>
      <c r="C60" s="72">
        <v>3</v>
      </c>
      <c r="D60" s="73" t="s">
        <v>77</v>
      </c>
      <c r="E60" s="74"/>
      <c r="F60" s="74"/>
      <c r="G60" s="74"/>
      <c r="H60" s="74"/>
      <c r="I60" s="74"/>
      <c r="J60" s="74"/>
      <c r="K60" s="74"/>
      <c r="L60" s="74"/>
      <c r="M60" s="199"/>
      <c r="N60" s="55"/>
      <c r="O60" s="55"/>
      <c r="P60" s="55"/>
      <c r="Q60" s="55"/>
      <c r="R60" s="55"/>
      <c r="S60" s="57"/>
      <c r="T60" s="69"/>
      <c r="U60" s="70"/>
    </row>
    <row r="61" spans="1:21" ht="18.75" customHeight="1" x14ac:dyDescent="0.25">
      <c r="A61" s="87"/>
      <c r="B61" s="14"/>
      <c r="C61" s="79"/>
      <c r="D61" s="80"/>
      <c r="E61" s="81"/>
      <c r="F61" s="81"/>
      <c r="G61" s="81"/>
      <c r="H61" s="81"/>
      <c r="I61" s="81"/>
      <c r="J61" s="81"/>
      <c r="K61" s="81"/>
      <c r="L61" s="81"/>
      <c r="M61" s="199"/>
      <c r="N61" s="55"/>
      <c r="O61" s="55"/>
      <c r="P61" s="55"/>
      <c r="Q61" s="55"/>
      <c r="R61" s="55"/>
      <c r="S61" s="57"/>
      <c r="T61" s="69"/>
      <c r="U61" s="70"/>
    </row>
    <row r="62" spans="1:21" ht="18.75" customHeight="1" x14ac:dyDescent="0.25">
      <c r="A62" s="87"/>
      <c r="B62" s="14"/>
      <c r="C62" s="71">
        <v>4</v>
      </c>
      <c r="D62" s="73" t="s">
        <v>66</v>
      </c>
      <c r="E62" s="74"/>
      <c r="F62" s="74"/>
      <c r="G62" s="74"/>
      <c r="H62" s="74"/>
      <c r="I62" s="74"/>
      <c r="J62" s="74"/>
      <c r="K62" s="74"/>
      <c r="L62" s="74"/>
      <c r="M62" s="190"/>
      <c r="N62" s="191"/>
      <c r="O62" s="192"/>
      <c r="P62" s="196"/>
      <c r="Q62" s="192"/>
      <c r="R62" s="55"/>
      <c r="S62" s="57"/>
      <c r="T62" s="69"/>
      <c r="U62" s="70"/>
    </row>
    <row r="63" spans="1:21" ht="19.5" customHeight="1" thickBot="1" x14ac:dyDescent="0.3">
      <c r="A63" s="87"/>
      <c r="B63" s="14"/>
      <c r="C63" s="72"/>
      <c r="D63" s="50"/>
      <c r="E63" s="51"/>
      <c r="F63" s="51"/>
      <c r="G63" s="51"/>
      <c r="H63" s="51"/>
      <c r="I63" s="51"/>
      <c r="J63" s="51"/>
      <c r="K63" s="51"/>
      <c r="L63" s="51"/>
      <c r="M63" s="193"/>
      <c r="N63" s="194"/>
      <c r="O63" s="195"/>
      <c r="P63" s="197"/>
      <c r="Q63" s="195"/>
      <c r="R63" s="65"/>
      <c r="S63" s="66"/>
      <c r="T63" s="77"/>
      <c r="U63" s="78"/>
    </row>
    <row r="64" spans="1:21" ht="18.75" customHeight="1" x14ac:dyDescent="0.25">
      <c r="A64" s="87"/>
      <c r="B64" s="14"/>
      <c r="C64" s="44" t="s">
        <v>32</v>
      </c>
      <c r="D64" s="45"/>
      <c r="E64" s="45"/>
      <c r="F64" s="45"/>
      <c r="G64" s="45"/>
      <c r="H64" s="45"/>
      <c r="I64" s="45"/>
      <c r="J64" s="45"/>
      <c r="K64" s="45"/>
      <c r="L64" s="45"/>
      <c r="M64" s="48"/>
      <c r="N64" s="48"/>
      <c r="O64" s="49"/>
      <c r="P64" s="54" t="s">
        <v>31</v>
      </c>
      <c r="Q64" s="55"/>
      <c r="R64" s="53"/>
      <c r="S64" s="56"/>
      <c r="T64" s="189"/>
      <c r="U64" s="61"/>
    </row>
    <row r="65" spans="1:21" ht="18.75" customHeight="1" x14ac:dyDescent="0.25">
      <c r="A65" s="87"/>
      <c r="B65" s="14"/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54"/>
      <c r="Q65" s="55"/>
      <c r="R65" s="55"/>
      <c r="S65" s="57"/>
      <c r="T65" s="60"/>
      <c r="U65" s="61"/>
    </row>
    <row r="66" spans="1:21" ht="18.75" customHeight="1" x14ac:dyDescent="0.25">
      <c r="A66" s="87"/>
      <c r="B66" s="14"/>
      <c r="C66" s="47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54" t="s">
        <v>31</v>
      </c>
      <c r="Q66" s="55"/>
      <c r="R66" s="55"/>
      <c r="S66" s="57"/>
      <c r="T66" s="60"/>
      <c r="U66" s="61"/>
    </row>
    <row r="67" spans="1:21" ht="18.75" customHeight="1" thickBot="1" x14ac:dyDescent="0.3">
      <c r="A67" s="87"/>
      <c r="B67" s="14"/>
      <c r="C67" s="47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  <c r="P67" s="64"/>
      <c r="Q67" s="65"/>
      <c r="R67" s="55"/>
      <c r="S67" s="57"/>
      <c r="T67" s="60"/>
      <c r="U67" s="61"/>
    </row>
    <row r="68" spans="1:21" ht="18.75" x14ac:dyDescent="0.25">
      <c r="A68" s="87"/>
      <c r="B68" s="14"/>
      <c r="C68" s="47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54" t="s">
        <v>31</v>
      </c>
      <c r="Q68" s="55"/>
      <c r="R68" s="55"/>
      <c r="S68" s="57"/>
      <c r="T68" s="60"/>
      <c r="U68" s="61"/>
    </row>
    <row r="69" spans="1:21" ht="18.75" x14ac:dyDescent="0.25">
      <c r="A69" s="87"/>
      <c r="B69" s="14"/>
      <c r="C69" s="4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  <c r="P69" s="54"/>
      <c r="Q69" s="55"/>
      <c r="R69" s="55"/>
      <c r="S69" s="57"/>
      <c r="T69" s="60"/>
      <c r="U69" s="61"/>
    </row>
    <row r="70" spans="1:21" ht="18.75" x14ac:dyDescent="0.25">
      <c r="A70" s="87"/>
      <c r="B70" s="14"/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54" t="s">
        <v>31</v>
      </c>
      <c r="Q70" s="55"/>
      <c r="R70" s="55"/>
      <c r="S70" s="57"/>
      <c r="T70" s="60"/>
      <c r="U70" s="61"/>
    </row>
    <row r="71" spans="1:21" ht="19.5" thickBot="1" x14ac:dyDescent="0.3">
      <c r="A71" s="88"/>
      <c r="B71" s="14"/>
      <c r="C71" s="50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64"/>
      <c r="Q71" s="65"/>
      <c r="R71" s="65"/>
      <c r="S71" s="66"/>
      <c r="T71" s="62"/>
      <c r="U71" s="63"/>
    </row>
  </sheetData>
  <protectedRanges>
    <protectedRange algorithmName="SHA-512" hashValue="5q2eN638jTj63hOyUmFuoNMxP4aTGl6l6exIXYGeCL/6f5mB5vQBLQvrUmCGzAMkaP8SnCaeL8c2Uq49aMhBvg==" saltValue="m/RX6uDHlAGta8ivKJ6oyQ==" spinCount="100000" sqref="C12:D15" name="Range1_1"/>
  </protectedRanges>
  <mergeCells count="193">
    <mergeCell ref="A1:E9"/>
    <mergeCell ref="F1:Q9"/>
    <mergeCell ref="R1:U9"/>
    <mergeCell ref="A11:A15"/>
    <mergeCell ref="C11:E11"/>
    <mergeCell ref="G11:I11"/>
    <mergeCell ref="K11:N11"/>
    <mergeCell ref="P11:U11"/>
    <mergeCell ref="C12:D12"/>
    <mergeCell ref="G12:H12"/>
    <mergeCell ref="C14:D14"/>
    <mergeCell ref="G14:H14"/>
    <mergeCell ref="K14:N14"/>
    <mergeCell ref="P14:U14"/>
    <mergeCell ref="C15:D15"/>
    <mergeCell ref="G15:H15"/>
    <mergeCell ref="K15:N15"/>
    <mergeCell ref="P15:U15"/>
    <mergeCell ref="K12:N12"/>
    <mergeCell ref="P12:U12"/>
    <mergeCell ref="C13:D13"/>
    <mergeCell ref="G13:H13"/>
    <mergeCell ref="K13:N13"/>
    <mergeCell ref="P13:U13"/>
    <mergeCell ref="A17:A27"/>
    <mergeCell ref="D17:G17"/>
    <mergeCell ref="H17:J17"/>
    <mergeCell ref="N17:O17"/>
    <mergeCell ref="D18:G18"/>
    <mergeCell ref="H18:J18"/>
    <mergeCell ref="N18:O18"/>
    <mergeCell ref="D22:G22"/>
    <mergeCell ref="H22:J22"/>
    <mergeCell ref="N22:O22"/>
    <mergeCell ref="D19:G19"/>
    <mergeCell ref="H19:J19"/>
    <mergeCell ref="N19:O19"/>
    <mergeCell ref="D20:G20"/>
    <mergeCell ref="H20:J20"/>
    <mergeCell ref="N20:O20"/>
    <mergeCell ref="D21:G21"/>
    <mergeCell ref="H21:J21"/>
    <mergeCell ref="N21:O21"/>
    <mergeCell ref="D25:G25"/>
    <mergeCell ref="H25:J25"/>
    <mergeCell ref="N25:O25"/>
    <mergeCell ref="D26:G26"/>
    <mergeCell ref="H26:J26"/>
    <mergeCell ref="N26:O26"/>
    <mergeCell ref="D23:G23"/>
    <mergeCell ref="H23:J23"/>
    <mergeCell ref="N23:O23"/>
    <mergeCell ref="D24:G24"/>
    <mergeCell ref="H24:J24"/>
    <mergeCell ref="N24:O24"/>
    <mergeCell ref="Q29:Q30"/>
    <mergeCell ref="R29:U30"/>
    <mergeCell ref="D31:F31"/>
    <mergeCell ref="H31:K31"/>
    <mergeCell ref="L31:P31"/>
    <mergeCell ref="R31:U31"/>
    <mergeCell ref="D27:G27"/>
    <mergeCell ref="H27:J27"/>
    <mergeCell ref="N27:O27"/>
    <mergeCell ref="D29:F30"/>
    <mergeCell ref="G29:G30"/>
    <mergeCell ref="H29:K30"/>
    <mergeCell ref="L29:P30"/>
    <mergeCell ref="L34:P34"/>
    <mergeCell ref="R34:U34"/>
    <mergeCell ref="D35:F35"/>
    <mergeCell ref="H35:K35"/>
    <mergeCell ref="L35:P35"/>
    <mergeCell ref="R35:U35"/>
    <mergeCell ref="D32:F32"/>
    <mergeCell ref="H32:K32"/>
    <mergeCell ref="L32:P32"/>
    <mergeCell ref="R32:U32"/>
    <mergeCell ref="D33:F33"/>
    <mergeCell ref="H33:K33"/>
    <mergeCell ref="L33:P33"/>
    <mergeCell ref="R33:U33"/>
    <mergeCell ref="D34:F34"/>
    <mergeCell ref="H34:K34"/>
    <mergeCell ref="D38:F38"/>
    <mergeCell ref="H38:K38"/>
    <mergeCell ref="L38:P38"/>
    <mergeCell ref="R38:U38"/>
    <mergeCell ref="D39:F39"/>
    <mergeCell ref="H39:K39"/>
    <mergeCell ref="L39:P39"/>
    <mergeCell ref="R39:U39"/>
    <mergeCell ref="D36:F36"/>
    <mergeCell ref="H36:K36"/>
    <mergeCell ref="L36:P36"/>
    <mergeCell ref="R36:U36"/>
    <mergeCell ref="D37:F37"/>
    <mergeCell ref="H37:K37"/>
    <mergeCell ref="L37:P37"/>
    <mergeCell ref="R37:U37"/>
    <mergeCell ref="D40:F40"/>
    <mergeCell ref="H40:K40"/>
    <mergeCell ref="L40:P40"/>
    <mergeCell ref="R40:U40"/>
    <mergeCell ref="A42:A52"/>
    <mergeCell ref="D42:I42"/>
    <mergeCell ref="J42:M42"/>
    <mergeCell ref="N42:P42"/>
    <mergeCell ref="T42:U42"/>
    <mergeCell ref="D43:I43"/>
    <mergeCell ref="A29:A40"/>
    <mergeCell ref="C29:C30"/>
    <mergeCell ref="J43:M43"/>
    <mergeCell ref="N43:P43"/>
    <mergeCell ref="T43:U43"/>
    <mergeCell ref="D44:I44"/>
    <mergeCell ref="J44:M44"/>
    <mergeCell ref="N44:P44"/>
    <mergeCell ref="T44:U44"/>
    <mergeCell ref="D45:I45"/>
    <mergeCell ref="J45:M45"/>
    <mergeCell ref="D47:I47"/>
    <mergeCell ref="J47:M47"/>
    <mergeCell ref="N47:P47"/>
    <mergeCell ref="T47:U47"/>
    <mergeCell ref="D48:I48"/>
    <mergeCell ref="J48:M48"/>
    <mergeCell ref="N48:P48"/>
    <mergeCell ref="T48:U48"/>
    <mergeCell ref="N45:P45"/>
    <mergeCell ref="T45:U45"/>
    <mergeCell ref="D46:I46"/>
    <mergeCell ref="J46:M46"/>
    <mergeCell ref="N46:P46"/>
    <mergeCell ref="T46:U46"/>
    <mergeCell ref="D51:I51"/>
    <mergeCell ref="J51:M51"/>
    <mergeCell ref="N51:P51"/>
    <mergeCell ref="T51:U51"/>
    <mergeCell ref="D52:I52"/>
    <mergeCell ref="J52:M52"/>
    <mergeCell ref="N52:P52"/>
    <mergeCell ref="T52:U52"/>
    <mergeCell ref="D49:I49"/>
    <mergeCell ref="J49:M49"/>
    <mergeCell ref="N49:P49"/>
    <mergeCell ref="T49:U49"/>
    <mergeCell ref="D50:I50"/>
    <mergeCell ref="J50:M50"/>
    <mergeCell ref="N50:P50"/>
    <mergeCell ref="T50:U50"/>
    <mergeCell ref="A54:A71"/>
    <mergeCell ref="C54:C55"/>
    <mergeCell ref="D54:L55"/>
    <mergeCell ref="M54:S54"/>
    <mergeCell ref="T54:U55"/>
    <mergeCell ref="M55:O55"/>
    <mergeCell ref="P55:Q55"/>
    <mergeCell ref="R55:S55"/>
    <mergeCell ref="C56:C57"/>
    <mergeCell ref="D56:L57"/>
    <mergeCell ref="M56:O57"/>
    <mergeCell ref="P56:Q57"/>
    <mergeCell ref="R56:S57"/>
    <mergeCell ref="T56:U57"/>
    <mergeCell ref="C58:C59"/>
    <mergeCell ref="D58:L59"/>
    <mergeCell ref="M58:O59"/>
    <mergeCell ref="P58:Q59"/>
    <mergeCell ref="R58:S59"/>
    <mergeCell ref="T58:U59"/>
    <mergeCell ref="C62:C63"/>
    <mergeCell ref="D62:L63"/>
    <mergeCell ref="M62:O63"/>
    <mergeCell ref="P62:Q63"/>
    <mergeCell ref="R62:S63"/>
    <mergeCell ref="T62:U63"/>
    <mergeCell ref="C60:C61"/>
    <mergeCell ref="D60:L61"/>
    <mergeCell ref="M60:O61"/>
    <mergeCell ref="P60:Q61"/>
    <mergeCell ref="R60:S61"/>
    <mergeCell ref="T60:U61"/>
    <mergeCell ref="C64:O71"/>
    <mergeCell ref="P64:Q65"/>
    <mergeCell ref="R64:S65"/>
    <mergeCell ref="T64:U71"/>
    <mergeCell ref="P66:Q67"/>
    <mergeCell ref="R66:S67"/>
    <mergeCell ref="P68:Q69"/>
    <mergeCell ref="R68:S69"/>
    <mergeCell ref="P70:Q71"/>
    <mergeCell ref="R70:S71"/>
  </mergeCells>
  <dataValidations count="8">
    <dataValidation type="list" allowBlank="1" showInputMessage="1" showErrorMessage="1" sqref="Q43:Q52" xr:uid="{B5F51F56-5639-43F9-8BA5-B58FD1ADBC44}">
      <formula1>#REF!</formula1>
    </dataValidation>
    <dataValidation type="list" allowBlank="1" showInputMessage="1" showErrorMessage="1" sqref="N43:P52" xr:uid="{4F8565FF-9DEE-4CB2-896D-7A71587348B3}">
      <formula1>#REF!</formula1>
    </dataValidation>
    <dataValidation type="list" allowBlank="1" showInputMessage="1" showErrorMessage="1" sqref="R31:U40" xr:uid="{84982B4B-A3B1-4525-B2E6-EB4848D7E480}">
      <formula1>#REF!</formula1>
    </dataValidation>
    <dataValidation type="list" allowBlank="1" showInputMessage="1" showErrorMessage="1" sqref="D31:F40" xr:uid="{A143F352-C639-4B0E-8CF8-E68671E13CBB}">
      <formula1>#REF!</formula1>
    </dataValidation>
    <dataValidation type="list" allowBlank="1" showInputMessage="1" showErrorMessage="1" sqref="K18" xr:uid="{00A3D42A-6691-4AFB-AD8F-68E277E78BD9}">
      <formula1>#REF!</formula1>
    </dataValidation>
    <dataValidation type="list" allowBlank="1" showInputMessage="1" showErrorMessage="1" sqref="R18" xr:uid="{C8F7315C-59F6-4C90-947C-96DE97E99C80}">
      <formula1>#REF!</formula1>
    </dataValidation>
    <dataValidation type="list" allowBlank="1" showInputMessage="1" showErrorMessage="1" sqref="L18" xr:uid="{3677CD36-5774-4AD5-A1A5-8F8E3E695A20}">
      <formula1>#REF!</formula1>
    </dataValidation>
    <dataValidation type="list" allowBlank="1" showInputMessage="1" showErrorMessage="1" sqref="H18:J18" xr:uid="{94EEE206-FF86-4030-905D-C9CF75553BDC}">
      <formula1>#REF!</formula1>
    </dataValidation>
  </dataValidations>
  <printOptions horizontalCentered="1" verticalCentered="1"/>
  <pageMargins left="0.25" right="0.25" top="0.75" bottom="0.75" header="0.3" footer="0.3"/>
  <pageSetup paperSize="9" scale="73" fitToWidth="0" orientation="landscape" r:id="rId1"/>
  <rowBreaks count="2" manualBreakCount="2">
    <brk id="27" max="20" man="1"/>
    <brk id="52" max="20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DC4B-DD2D-406B-BD1B-F3DC1C4163AF}">
  <sheetPr codeName="Sheet2"/>
  <dimension ref="C4:V25"/>
  <sheetViews>
    <sheetView rightToLeft="1" topLeftCell="I1" workbookViewId="0">
      <selection activeCell="P6" sqref="P6:V11"/>
    </sheetView>
  </sheetViews>
  <sheetFormatPr defaultRowHeight="15" x14ac:dyDescent="0.25"/>
  <cols>
    <col min="16" max="16" width="8.5703125" bestFit="1" customWidth="1"/>
    <col min="17" max="17" width="38.140625" bestFit="1" customWidth="1"/>
    <col min="18" max="18" width="16.42578125" bestFit="1" customWidth="1"/>
    <col min="19" max="19" width="9.85546875" bestFit="1" customWidth="1"/>
    <col min="20" max="20" width="11.28515625" bestFit="1" customWidth="1"/>
    <col min="21" max="21" width="18.5703125" bestFit="1" customWidth="1"/>
    <col min="22" max="22" width="15.28515625" bestFit="1" customWidth="1"/>
  </cols>
  <sheetData>
    <row r="4" spans="3:22" x14ac:dyDescent="0.25">
      <c r="C4" s="1"/>
      <c r="D4" s="1"/>
      <c r="E4" s="1"/>
      <c r="F4" s="1"/>
      <c r="G4" s="1"/>
      <c r="H4" s="1"/>
      <c r="I4" s="1"/>
    </row>
    <row r="5" spans="3:22" x14ac:dyDescent="0.25">
      <c r="C5" s="1"/>
      <c r="D5" s="1"/>
      <c r="E5" s="1"/>
      <c r="F5" s="1"/>
      <c r="G5" s="1"/>
      <c r="H5" s="1"/>
      <c r="I5" s="1"/>
    </row>
    <row r="6" spans="3:22" ht="20.25" x14ac:dyDescent="0.25">
      <c r="C6" s="1"/>
      <c r="D6" s="1"/>
      <c r="E6" s="1"/>
      <c r="F6" s="1"/>
      <c r="G6" s="1"/>
      <c r="H6" s="1"/>
      <c r="I6" s="1"/>
      <c r="P6" s="23" t="s">
        <v>9</v>
      </c>
      <c r="Q6" s="23" t="s">
        <v>56</v>
      </c>
      <c r="R6" s="23" t="s">
        <v>39</v>
      </c>
      <c r="S6" s="23" t="s">
        <v>40</v>
      </c>
      <c r="T6" s="23" t="s">
        <v>55</v>
      </c>
      <c r="U6" s="23" t="s">
        <v>41</v>
      </c>
      <c r="V6" s="23" t="s">
        <v>42</v>
      </c>
    </row>
    <row r="7" spans="3:22" ht="20.25" x14ac:dyDescent="0.25">
      <c r="C7" s="1"/>
      <c r="D7" s="1"/>
      <c r="E7" s="1"/>
      <c r="F7" s="1"/>
      <c r="G7" s="1"/>
      <c r="H7" s="1"/>
      <c r="I7" s="1"/>
      <c r="P7" s="22">
        <v>1</v>
      </c>
      <c r="Q7" s="15" t="s">
        <v>59</v>
      </c>
      <c r="R7" s="19">
        <f>28560+8160+5650</f>
        <v>42370</v>
      </c>
      <c r="S7" s="25">
        <v>0.7</v>
      </c>
      <c r="T7" s="19">
        <f>S7*R7</f>
        <v>29658.999999999996</v>
      </c>
      <c r="U7" s="19">
        <v>1000</v>
      </c>
      <c r="V7" s="19">
        <f>U7*T7</f>
        <v>29658999.999999996</v>
      </c>
    </row>
    <row r="8" spans="3:22" ht="20.25" x14ac:dyDescent="0.25">
      <c r="C8" s="214"/>
      <c r="D8" s="215"/>
      <c r="E8" s="215"/>
      <c r="F8" s="215"/>
      <c r="G8" s="215"/>
      <c r="H8" s="215"/>
      <c r="I8" s="216"/>
      <c r="P8" s="22">
        <v>2</v>
      </c>
      <c r="Q8" s="15" t="s">
        <v>34</v>
      </c>
      <c r="R8" s="19">
        <f>149600</f>
        <v>149600</v>
      </c>
      <c r="S8" s="25">
        <v>0.82</v>
      </c>
      <c r="T8" s="19">
        <f t="shared" ref="T8:T9" si="0">S8*R8</f>
        <v>122671.99999999999</v>
      </c>
      <c r="U8" s="19">
        <v>500</v>
      </c>
      <c r="V8" s="19">
        <f t="shared" ref="V8:V9" si="1">U8*T8</f>
        <v>61335999.999999993</v>
      </c>
    </row>
    <row r="9" spans="3:22" ht="20.25" x14ac:dyDescent="0.25">
      <c r="C9" s="1"/>
      <c r="D9" s="1"/>
      <c r="E9" s="1"/>
      <c r="F9" s="1"/>
      <c r="G9" s="1"/>
      <c r="H9" s="1"/>
      <c r="I9" s="1"/>
      <c r="P9" s="22">
        <v>3</v>
      </c>
      <c r="Q9" s="15" t="s">
        <v>58</v>
      </c>
      <c r="R9" s="19">
        <f>20400+8160+2720</f>
        <v>31280</v>
      </c>
      <c r="S9" s="25">
        <v>0.82</v>
      </c>
      <c r="T9" s="19">
        <f t="shared" si="0"/>
        <v>25649.599999999999</v>
      </c>
      <c r="U9" s="19">
        <v>600</v>
      </c>
      <c r="V9" s="19">
        <f t="shared" si="1"/>
        <v>15389760</v>
      </c>
    </row>
    <row r="10" spans="3:22" ht="20.25" x14ac:dyDescent="0.25">
      <c r="C10" s="1"/>
      <c r="D10" s="1"/>
      <c r="E10" s="1"/>
      <c r="F10" s="1"/>
      <c r="G10" s="1"/>
      <c r="H10" s="1"/>
      <c r="I10" s="1"/>
      <c r="P10" s="22">
        <v>4</v>
      </c>
      <c r="Q10" s="15" t="s">
        <v>57</v>
      </c>
      <c r="R10" s="19">
        <f>46500+65125</f>
        <v>111625</v>
      </c>
      <c r="S10" s="25">
        <v>0</v>
      </c>
      <c r="T10" s="19">
        <v>0</v>
      </c>
      <c r="U10" s="19">
        <v>0</v>
      </c>
      <c r="V10" s="19">
        <v>0</v>
      </c>
    </row>
    <row r="11" spans="3:22" ht="20.25" x14ac:dyDescent="0.25">
      <c r="C11" s="2"/>
      <c r="D11" s="2"/>
      <c r="E11" s="2"/>
      <c r="F11" s="2"/>
      <c r="G11" s="2"/>
      <c r="H11" s="2"/>
      <c r="I11" s="2"/>
      <c r="P11" s="217" t="s">
        <v>38</v>
      </c>
      <c r="Q11" s="217"/>
      <c r="R11" s="19">
        <f>SUM(R7:R10)</f>
        <v>334875</v>
      </c>
      <c r="S11" s="19"/>
      <c r="T11" s="19"/>
      <c r="U11" s="19"/>
      <c r="V11" s="19">
        <f>SUM(V7:V9)</f>
        <v>106384759.99999999</v>
      </c>
    </row>
    <row r="12" spans="3:22" ht="20.25" x14ac:dyDescent="0.25">
      <c r="C12" s="2"/>
      <c r="D12" s="2"/>
      <c r="E12" s="2"/>
      <c r="F12" s="2"/>
      <c r="G12" s="2"/>
      <c r="H12" s="2"/>
      <c r="I12" s="2"/>
      <c r="P12" s="17"/>
      <c r="Q12" s="17"/>
      <c r="R12" s="17"/>
      <c r="S12" s="17"/>
      <c r="T12" s="17"/>
      <c r="U12" s="17"/>
      <c r="V12" s="17"/>
    </row>
    <row r="13" spans="3:22" ht="20.25" x14ac:dyDescent="0.25">
      <c r="C13" s="2"/>
      <c r="D13" s="2"/>
      <c r="E13" s="2"/>
      <c r="F13" s="2"/>
      <c r="G13" s="2"/>
      <c r="H13" s="2"/>
      <c r="I13" s="2"/>
      <c r="P13" s="23" t="s">
        <v>9</v>
      </c>
      <c r="Q13" s="23" t="s">
        <v>43</v>
      </c>
      <c r="R13" s="23" t="s">
        <v>50</v>
      </c>
      <c r="S13" s="23" t="s">
        <v>44</v>
      </c>
      <c r="T13" s="17"/>
      <c r="U13" s="17"/>
      <c r="V13" s="17"/>
    </row>
    <row r="14" spans="3:22" ht="20.25" x14ac:dyDescent="0.25">
      <c r="C14" s="1"/>
      <c r="D14" s="1"/>
      <c r="E14" s="1"/>
      <c r="F14" s="1"/>
      <c r="G14" s="1"/>
      <c r="H14" s="1"/>
      <c r="I14" s="1"/>
      <c r="P14" s="22">
        <v>1</v>
      </c>
      <c r="Q14" s="15" t="s">
        <v>45</v>
      </c>
      <c r="R14" s="19">
        <v>42000000</v>
      </c>
      <c r="S14" s="18">
        <f>R14/$R$20</f>
        <v>0.35899050741060257</v>
      </c>
      <c r="T14" s="17"/>
      <c r="U14" s="17"/>
      <c r="V14" s="17"/>
    </row>
    <row r="15" spans="3:22" ht="20.25" x14ac:dyDescent="0.25">
      <c r="C15" s="1"/>
      <c r="D15" s="1"/>
      <c r="E15" s="1"/>
      <c r="F15" s="1"/>
      <c r="G15" s="1"/>
      <c r="H15" s="1"/>
      <c r="I15" s="1"/>
      <c r="P15" s="22">
        <v>2</v>
      </c>
      <c r="Q15" s="15" t="s">
        <v>46</v>
      </c>
      <c r="R15" s="19">
        <v>10712138</v>
      </c>
      <c r="S15" s="18">
        <f t="shared" ref="S15:S19" si="2">R15/$R$20</f>
        <v>9.1560853716009472E-2</v>
      </c>
      <c r="T15" s="17"/>
      <c r="U15" s="17"/>
      <c r="V15" s="17"/>
    </row>
    <row r="16" spans="3:22" ht="20.25" x14ac:dyDescent="0.25">
      <c r="P16" s="22">
        <v>3</v>
      </c>
      <c r="Q16" s="15" t="s">
        <v>47</v>
      </c>
      <c r="R16" s="19">
        <v>1500000</v>
      </c>
      <c r="S16" s="18">
        <f t="shared" si="2"/>
        <v>1.2821089550378664E-2</v>
      </c>
      <c r="T16" s="17"/>
      <c r="U16" s="17"/>
      <c r="V16" s="17"/>
    </row>
    <row r="17" spans="16:22" ht="20.25" x14ac:dyDescent="0.25">
      <c r="P17" s="22">
        <v>4</v>
      </c>
      <c r="Q17" s="15" t="s">
        <v>48</v>
      </c>
      <c r="R17" s="19">
        <v>55724600</v>
      </c>
      <c r="S17" s="18">
        <f t="shared" si="2"/>
        <v>0.47630005783935392</v>
      </c>
      <c r="T17" s="17"/>
      <c r="U17" s="17"/>
      <c r="V17" s="17"/>
    </row>
    <row r="18" spans="16:22" ht="20.25" x14ac:dyDescent="0.25">
      <c r="P18" s="22">
        <v>5</v>
      </c>
      <c r="Q18" s="15" t="s">
        <v>49</v>
      </c>
      <c r="R18" s="19">
        <v>1029500</v>
      </c>
      <c r="S18" s="18">
        <f t="shared" si="2"/>
        <v>8.7995411280765556E-3</v>
      </c>
      <c r="T18" s="17"/>
      <c r="U18" s="17"/>
      <c r="V18" s="17"/>
    </row>
    <row r="19" spans="16:22" ht="20.25" x14ac:dyDescent="0.25">
      <c r="P19" s="22">
        <v>6</v>
      </c>
      <c r="Q19" s="15" t="s">
        <v>35</v>
      </c>
      <c r="R19" s="19">
        <v>6028499</v>
      </c>
      <c r="S19" s="18">
        <f t="shared" si="2"/>
        <v>5.1527950355578812E-2</v>
      </c>
      <c r="T19" s="17"/>
      <c r="U19" s="17"/>
      <c r="V19" s="17"/>
    </row>
    <row r="20" spans="16:22" ht="20.25" x14ac:dyDescent="0.25">
      <c r="P20" s="217" t="s">
        <v>38</v>
      </c>
      <c r="Q20" s="217"/>
      <c r="R20" s="16">
        <f>SUM(R14:R19)</f>
        <v>116994737</v>
      </c>
      <c r="S20" s="18">
        <f>SUM(S14:S19)</f>
        <v>1</v>
      </c>
      <c r="T20" s="17"/>
      <c r="U20" s="17"/>
      <c r="V20" s="17"/>
    </row>
    <row r="21" spans="16:22" ht="20.25" x14ac:dyDescent="0.25">
      <c r="P21" s="17"/>
      <c r="Q21" s="17"/>
      <c r="R21" s="17"/>
      <c r="S21" s="17"/>
      <c r="T21" s="17"/>
      <c r="U21" s="17"/>
      <c r="V21" s="17"/>
    </row>
    <row r="22" spans="16:22" ht="20.25" x14ac:dyDescent="0.25">
      <c r="P22" s="22" t="s">
        <v>54</v>
      </c>
      <c r="Q22" s="19">
        <f>R20</f>
        <v>116994737</v>
      </c>
      <c r="R22" s="17"/>
      <c r="S22" s="17"/>
      <c r="T22" s="17"/>
      <c r="U22" s="17"/>
      <c r="V22" s="17"/>
    </row>
    <row r="23" spans="16:22" ht="20.25" x14ac:dyDescent="0.25">
      <c r="P23" s="22" t="s">
        <v>51</v>
      </c>
      <c r="Q23" s="19">
        <f>V11</f>
        <v>106384759.99999999</v>
      </c>
      <c r="R23" s="17"/>
      <c r="S23" s="17"/>
      <c r="T23" s="17"/>
      <c r="U23" s="17"/>
      <c r="V23" s="17"/>
    </row>
    <row r="24" spans="16:22" ht="20.25" x14ac:dyDescent="0.25">
      <c r="P24" s="22" t="s">
        <v>52</v>
      </c>
      <c r="Q24" s="20">
        <f>Q23-Q22</f>
        <v>-10609977.000000015</v>
      </c>
      <c r="R24" s="17"/>
      <c r="S24" s="17"/>
      <c r="T24" s="17"/>
      <c r="U24" s="17"/>
      <c r="V24" s="17"/>
    </row>
    <row r="25" spans="16:22" ht="20.25" x14ac:dyDescent="0.25">
      <c r="P25" s="22" t="s">
        <v>53</v>
      </c>
      <c r="Q25" s="21">
        <f>Q24/Q22</f>
        <v>-9.068764349630544E-2</v>
      </c>
      <c r="R25" s="17"/>
      <c r="S25" s="17"/>
      <c r="T25" s="17"/>
      <c r="U25" s="17"/>
      <c r="V25" s="17"/>
    </row>
  </sheetData>
  <mergeCells count="3">
    <mergeCell ref="C8:I8"/>
    <mergeCell ref="P11:Q11"/>
    <mergeCell ref="P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Sheet3 (2)</vt:lpstr>
      <vt:lpstr>Sheet2</vt:lpstr>
      <vt:lpstr>'Sheet3 (2)'!Print_Area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Yazdanirad</dc:creator>
  <cp:lastModifiedBy>Hasan Kavianmehr</cp:lastModifiedBy>
  <cp:lastPrinted>2024-06-12T08:40:54Z</cp:lastPrinted>
  <dcterms:created xsi:type="dcterms:W3CDTF">2015-06-05T18:17:20Z</dcterms:created>
  <dcterms:modified xsi:type="dcterms:W3CDTF">2024-06-15T06:07:38Z</dcterms:modified>
</cp:coreProperties>
</file>